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k\userhome\cernohorskav\Desktop\Komise 2022\"/>
    </mc:Choice>
  </mc:AlternateContent>
  <bookViews>
    <workbookView xWindow="0" yWindow="0" windowWidth="28800" windowHeight="12300"/>
  </bookViews>
  <sheets>
    <sheet name="Přehle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9" i="1" l="1"/>
  <c r="F39" i="1"/>
  <c r="K3" i="1"/>
  <c r="L3" i="1" s="1"/>
  <c r="K4" i="1"/>
  <c r="L4" i="1" s="1"/>
  <c r="K5" i="1"/>
  <c r="L5" i="1" s="1"/>
  <c r="K6" i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L6" i="1"/>
  <c r="L22" i="1"/>
  <c r="L32" i="1"/>
  <c r="G39" i="1"/>
  <c r="E39" i="1"/>
  <c r="D39" i="1"/>
  <c r="K39" i="1" l="1"/>
  <c r="L39" i="1"/>
  <c r="I39" i="1"/>
</calcChain>
</file>

<file path=xl/sharedStrings.xml><?xml version="1.0" encoding="utf-8"?>
<sst xmlns="http://schemas.openxmlformats.org/spreadsheetml/2006/main" count="107" uniqueCount="87">
  <si>
    <t>Subjekt</t>
  </si>
  <si>
    <t>Název</t>
  </si>
  <si>
    <t>Požadovaná částka [Kč]</t>
  </si>
  <si>
    <t>Doprava - Požadovaná částka</t>
  </si>
  <si>
    <t>Doprava - Doporučená částka komise</t>
  </si>
  <si>
    <t>Akce - Požadovaná částka</t>
  </si>
  <si>
    <t>Akce - Doporučená částka komise</t>
  </si>
  <si>
    <t>Počet dětí</t>
  </si>
  <si>
    <t>Vodní záchranná služba ČČK Chrudim, pobočný spolek</t>
  </si>
  <si>
    <t>vodní záchranná služba</t>
  </si>
  <si>
    <t>0,00 Kč</t>
  </si>
  <si>
    <t>Atletika Chrudim, z.s.</t>
  </si>
  <si>
    <t>Atletika</t>
  </si>
  <si>
    <t>Horolezecký oddíl Škrovád, z. s.</t>
  </si>
  <si>
    <t>Lezení - boulderingová stěna</t>
  </si>
  <si>
    <t>Raft club OE z. s.</t>
  </si>
  <si>
    <t>rafting</t>
  </si>
  <si>
    <t>ÚAMK ZEJAX MOTOKLUB CHRUDIM</t>
  </si>
  <si>
    <t>Motokros</t>
  </si>
  <si>
    <t>Tělocvičná jednota Sokol Chrudim</t>
  </si>
  <si>
    <t>Moderní gymnastika</t>
  </si>
  <si>
    <t>Sportovní gymnastika</t>
  </si>
  <si>
    <t>Basketbal</t>
  </si>
  <si>
    <t>Stolní tenis</t>
  </si>
  <si>
    <t>Taneční klub BESTA Chrudim z.s.</t>
  </si>
  <si>
    <t>Taneční sport</t>
  </si>
  <si>
    <t>Junák - český skaut, středisko Chrudim, z. s.</t>
  </si>
  <si>
    <t xml:space="preserve">Všeobecná sportovní průprava </t>
  </si>
  <si>
    <t>Mažoretky</t>
  </si>
  <si>
    <t>Sokolská všestrannost</t>
  </si>
  <si>
    <t>Aerobik</t>
  </si>
  <si>
    <t>MTB - cyklistika</t>
  </si>
  <si>
    <t>FK Chrudim, z.s.</t>
  </si>
  <si>
    <t>Futsal</t>
  </si>
  <si>
    <t>Házená chlapci a děvčata</t>
  </si>
  <si>
    <t>VODÁCKÝ SPOLEK KAČEŘI</t>
  </si>
  <si>
    <t>Vodní turistika - sjezd na divoké vodě</t>
  </si>
  <si>
    <t>SH ČMS - Sbor dobrovolných hasičů Markovice</t>
  </si>
  <si>
    <t>Hasičský sport</t>
  </si>
  <si>
    <t>Mama klub Chrudim z.s.</t>
  </si>
  <si>
    <t>Cvičení rodičů s dětmi</t>
  </si>
  <si>
    <t>Florbal</t>
  </si>
  <si>
    <t>Bugei Kan Jiin - Kido Ryu, z.s.</t>
  </si>
  <si>
    <t>AIKIJUJUTSU - Aikidžúdžutsu (bojové umění)</t>
  </si>
  <si>
    <t>Hokejový club Chrudim, z.s.</t>
  </si>
  <si>
    <t>Hokej</t>
  </si>
  <si>
    <t>Klub českých turistů, odbor Treking Chrudim</t>
  </si>
  <si>
    <t>Turistika</t>
  </si>
  <si>
    <t>Spolek BC Chrudim</t>
  </si>
  <si>
    <t xml:space="preserve">Box, Kick box, MMA, Thai box </t>
  </si>
  <si>
    <t>Městský fotbalový klub Chrudim, z.s.</t>
  </si>
  <si>
    <t>fotbal</t>
  </si>
  <si>
    <t>Zálesák - středisko Chrudim TÁBORNÍCI, pobočný spolek</t>
  </si>
  <si>
    <t>Orientační sporty</t>
  </si>
  <si>
    <t>TC Chrudim z.s.</t>
  </si>
  <si>
    <t>tenis</t>
  </si>
  <si>
    <t>SH ČMS - Sbor dobrovolných hasičů Medlešice</t>
  </si>
  <si>
    <t>Hašičský sport</t>
  </si>
  <si>
    <t>Klub českých turistů, odbor Chrudim II</t>
  </si>
  <si>
    <t>Spolek rodičů a přátel DDM Chrudim</t>
  </si>
  <si>
    <t>Plavání</t>
  </si>
  <si>
    <t>Volejbal</t>
  </si>
  <si>
    <t>MD dance studio Chrudim, z.s.</t>
  </si>
  <si>
    <t>Tanec</t>
  </si>
  <si>
    <t>SH ČMS - Sbor dobrovolných hasičů Chrudim</t>
  </si>
  <si>
    <t>hasiči</t>
  </si>
  <si>
    <t>Číslo</t>
  </si>
  <si>
    <t>Přidělená částka na dítě</t>
  </si>
  <si>
    <t>Přidělená částka na děti</t>
  </si>
  <si>
    <t>Celkem přiděleno</t>
  </si>
  <si>
    <t>Celkem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</si>
  <si>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</si>
  <si>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</si>
  <si>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</si>
  <si>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</si>
  <si>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</si>
  <si>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</si>
  <si>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</si>
  <si>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</si>
  <si>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</si>
  <si>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</si>
  <si>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22.1.</t>
  </si>
  <si>
    <t>22.2.</t>
  </si>
  <si>
    <t>22.3.</t>
  </si>
  <si>
    <t>22.4.</t>
  </si>
  <si>
    <t>Přehled navržených sportovních dotací na rok 2022</t>
  </si>
  <si>
    <t>Příloha č. 1 k zápisu Komise pro mládež a 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</si>
</sst>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Kč&quot;;[Red]\-#,##0.00\ &quot;Kč&quot;"/>
  </numFmts>
  <fonts count="5" x14ac:knownFonts="1">
    <font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  <font>
      <b/>
      <sz val="11"/>
      <name val="Arial"/>
      <family val="2"/>
      <charset val="238"/>
    </font>
    <font>
      <sz val="10"/>
      <name val="Arial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0" fillId="0" borderId="1" xfId="0" applyBorder="1" applyAlignment="1">
      <alignment wrapText="1"/>
    </xf>
    <xf numFmtId="0" fontId="1" fillId="0" borderId="2" xfId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0" fontId="1" fillId="0" borderId="3" xfId="1" applyFont="1" applyBorder="1" applyAlignment="1">
      <alignment vertical="center" wrapText="1"/>
    </xf>
    <xf numFmtId="0" fontId="1" fillId="0" borderId="4" xfId="1" applyFont="1" applyBorder="1" applyAlignment="1">
      <alignment vertical="center" wrapText="1"/>
    </xf>
    <xf numFmtId="0" fontId="0" fillId="0" borderId="5" xfId="0" applyBorder="1"/>
    <xf numFmtId="8" fontId="0" fillId="0" borderId="1" xfId="0" applyNumberFormat="1" applyBorder="1" applyAlignment="1">
      <alignment horizontal="right"/>
    </xf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Fill="1" applyBorder="1" applyAlignment="1">
      <alignment wrapText="1"/>
    </xf>
    <xf numFmtId="8" fontId="3" fillId="0" borderId="9" xfId="0" applyNumberFormat="1" applyFont="1" applyBorder="1" applyAlignment="1">
      <alignment horizontal="right"/>
    </xf>
    <xf numFmtId="8" fontId="0" fillId="0" borderId="9" xfId="0" applyNumberFormat="1" applyBorder="1" applyAlignment="1">
      <alignment horizontal="right"/>
    </xf>
    <xf numFmtId="2" fontId="3" fillId="0" borderId="10" xfId="0" applyNumberFormat="1" applyFont="1" applyBorder="1"/>
    <xf numFmtId="0" fontId="0" fillId="0" borderId="11" xfId="0" applyBorder="1"/>
    <xf numFmtId="0" fontId="0" fillId="0" borderId="9" xfId="0" applyBorder="1"/>
    <xf numFmtId="4" fontId="0" fillId="0" borderId="9" xfId="0" applyNumberFormat="1" applyBorder="1"/>
    <xf numFmtId="2" fontId="0" fillId="0" borderId="9" xfId="0" applyNumberFormat="1" applyBorder="1"/>
    <xf numFmtId="2" fontId="3" fillId="0" borderId="9" xfId="0" applyNumberFormat="1" applyFont="1" applyBorder="1"/>
    <xf numFmtId="16" fontId="0" fillId="0" borderId="5" xfId="0" applyNumberFormat="1" applyBorder="1"/>
    <xf numFmtId="0" fontId="0" fillId="2" borderId="1" xfId="0" applyFill="1" applyBorder="1" applyAlignment="1">
      <alignment wrapText="1"/>
    </xf>
    <xf numFmtId="8" fontId="0" fillId="2" borderId="1" xfId="0" applyNumberFormat="1" applyFill="1" applyBorder="1" applyAlignment="1">
      <alignment horizontal="right"/>
    </xf>
    <xf numFmtId="4" fontId="1" fillId="0" borderId="3" xfId="1" applyNumberFormat="1" applyFont="1" applyBorder="1" applyAlignment="1">
      <alignment vertical="center" wrapText="1"/>
    </xf>
    <xf numFmtId="4" fontId="0" fillId="0" borderId="1" xfId="0" applyNumberFormat="1" applyBorder="1" applyAlignment="1">
      <alignment horizontal="right"/>
    </xf>
    <xf numFmtId="4" fontId="0" fillId="2" borderId="1" xfId="0" applyNumberFormat="1" applyFill="1" applyBorder="1" applyAlignment="1">
      <alignment horizontal="right"/>
    </xf>
    <xf numFmtId="4" fontId="0" fillId="0" borderId="8" xfId="0" applyNumberFormat="1" applyBorder="1" applyAlignment="1">
      <alignment horizontal="right"/>
    </xf>
    <xf numFmtId="4" fontId="0" fillId="0" borderId="0" xfId="0" applyNumberFormat="1"/>
    <xf numFmtId="4" fontId="3" fillId="0" borderId="1" xfId="0" applyNumberFormat="1" applyFont="1" applyBorder="1" applyAlignment="1">
      <alignment horizontal="right"/>
    </xf>
    <xf numFmtId="4" fontId="0" fillId="0" borderId="1" xfId="0" applyNumberFormat="1" applyBorder="1"/>
    <xf numFmtId="4" fontId="3" fillId="0" borderId="1" xfId="0" applyNumberFormat="1" applyFont="1" applyBorder="1"/>
    <xf numFmtId="4" fontId="3" fillId="0" borderId="6" xfId="0" applyNumberFormat="1" applyFont="1" applyBorder="1"/>
    <xf numFmtId="4" fontId="3" fillId="2" borderId="1" xfId="0" applyNumberFormat="1" applyFont="1" applyFill="1" applyBorder="1" applyAlignment="1">
      <alignment horizontal="right"/>
    </xf>
    <xf numFmtId="4" fontId="0" fillId="2" borderId="1" xfId="0" applyNumberFormat="1" applyFill="1" applyBorder="1"/>
    <xf numFmtId="4" fontId="3" fillId="2" borderId="1" xfId="0" applyNumberFormat="1" applyFont="1" applyFill="1" applyBorder="1"/>
    <xf numFmtId="4" fontId="3" fillId="2" borderId="6" xfId="0" applyNumberFormat="1" applyFont="1" applyFill="1" applyBorder="1"/>
    <xf numFmtId="4" fontId="3" fillId="0" borderId="8" xfId="0" applyNumberFormat="1" applyFont="1" applyBorder="1" applyAlignment="1">
      <alignment horizontal="right"/>
    </xf>
    <xf numFmtId="4" fontId="0" fillId="0" borderId="8" xfId="0" applyNumberFormat="1" applyBorder="1"/>
    <xf numFmtId="4" fontId="3" fillId="0" borderId="9" xfId="0" applyNumberFormat="1" applyFont="1" applyBorder="1" applyAlignment="1">
      <alignment horizontal="right"/>
    </xf>
    <xf numFmtId="0" fontId="4" fillId="0" borderId="0" xfId="0" applyFont="1"/>
    <xf numFmtId="4" fontId="0" fillId="2" borderId="8" xfId="0" applyNumberFormat="1" applyFill="1" applyBorder="1"/>
    <xf numFmtId="4" fontId="0" fillId="3" borderId="1" xfId="0" applyNumberFormat="1" applyFill="1" applyBorder="1"/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showOutlineSymbols="0" showWhiteSpace="0" topLeftCell="C28" zoomScaleNormal="100" workbookViewId="0">
      <selection activeCell="N7" sqref="N7"/>
    </sheetView>
  </sheetViews>
  <sheetFormatPr defaultRowHeight="14.25" x14ac:dyDescent="0.2"/>
  <cols>
    <col min="1" max="1" width="5.75" customWidth="1"/>
    <col min="2" max="2" width="29.625" customWidth="1"/>
    <col min="3" max="3" width="14.125" customWidth="1"/>
    <col min="4" max="4" width="18.875" customWidth="1"/>
    <col min="5" max="5" width="15" style="26" customWidth="1"/>
    <col min="6" max="6" width="14.75" style="26" customWidth="1"/>
    <col min="7" max="7" width="13" customWidth="1"/>
    <col min="8" max="8" width="13.5" customWidth="1"/>
    <col min="9" max="9" width="10" customWidth="1"/>
    <col min="10" max="10" width="9.75" customWidth="1"/>
    <col min="11" max="11" width="10" customWidth="1"/>
    <col min="12" max="12" width="18.5" customWidth="1"/>
  </cols>
  <sheetData>
    <row r="1" spans="1:13" ht="15" thickBot="1" x14ac:dyDescent="0.25">
      <c r="A1" t="s">
        <v>85</v>
      </c>
      <c r="J1" s="38" t="s">
        <v>86</v>
      </c>
      <c r="K1" s="38"/>
      <c r="L1" s="38"/>
      <c r="M1" s="38"/>
    </row>
    <row r="2" spans="1:13" ht="45" x14ac:dyDescent="0.2">
      <c r="A2" s="2" t="s">
        <v>66</v>
      </c>
      <c r="B2" s="3" t="s">
        <v>0</v>
      </c>
      <c r="C2" s="4" t="s">
        <v>1</v>
      </c>
      <c r="D2" s="4" t="s">
        <v>2</v>
      </c>
      <c r="E2" s="22" t="s">
        <v>3</v>
      </c>
      <c r="F2" s="22" t="s">
        <v>4</v>
      </c>
      <c r="G2" s="4" t="s">
        <v>5</v>
      </c>
      <c r="H2" s="4" t="s">
        <v>6</v>
      </c>
      <c r="I2" s="4" t="s">
        <v>7</v>
      </c>
      <c r="J2" s="4" t="s">
        <v>67</v>
      </c>
      <c r="K2" s="4" t="s">
        <v>68</v>
      </c>
      <c r="L2" s="5" t="s">
        <v>69</v>
      </c>
    </row>
    <row r="3" spans="1:13" ht="43.5" x14ac:dyDescent="0.25">
      <c r="A3" s="6">
        <v>1</v>
      </c>
      <c r="B3" s="1" t="s">
        <v>8</v>
      </c>
      <c r="C3" s="1" t="s">
        <v>9</v>
      </c>
      <c r="D3" s="23">
        <v>0</v>
      </c>
      <c r="E3" s="23">
        <v>0</v>
      </c>
      <c r="F3" s="27">
        <v>0</v>
      </c>
      <c r="G3" s="23">
        <v>0</v>
      </c>
      <c r="H3" s="27">
        <v>0</v>
      </c>
      <c r="I3" s="28">
        <v>13</v>
      </c>
      <c r="J3" s="40">
        <v>265</v>
      </c>
      <c r="K3" s="29">
        <f>I3*J3</f>
        <v>3445</v>
      </c>
      <c r="L3" s="30">
        <f>SUM(F3+H3+K3)</f>
        <v>3445</v>
      </c>
    </row>
    <row r="4" spans="1:13" ht="15" x14ac:dyDescent="0.25">
      <c r="A4" s="6">
        <v>2</v>
      </c>
      <c r="B4" s="1" t="s">
        <v>11</v>
      </c>
      <c r="C4" s="1" t="s">
        <v>12</v>
      </c>
      <c r="D4" s="23">
        <v>150454</v>
      </c>
      <c r="E4" s="7">
        <v>141204</v>
      </c>
      <c r="F4" s="27">
        <v>75000</v>
      </c>
      <c r="G4" s="23">
        <v>9250</v>
      </c>
      <c r="H4" s="27">
        <v>3000</v>
      </c>
      <c r="I4" s="28">
        <v>331</v>
      </c>
      <c r="J4" s="32">
        <v>365</v>
      </c>
      <c r="K4" s="29">
        <f t="shared" ref="K4:K38" si="0">I4*J4</f>
        <v>120815</v>
      </c>
      <c r="L4" s="30">
        <f t="shared" ref="L4:L38" si="1">SUM(F4+H4+K4)</f>
        <v>198815</v>
      </c>
    </row>
    <row r="5" spans="1:13" ht="43.5" customHeight="1" x14ac:dyDescent="0.25">
      <c r="A5" s="6">
        <v>3</v>
      </c>
      <c r="B5" s="1" t="s">
        <v>13</v>
      </c>
      <c r="C5" s="1" t="s">
        <v>14</v>
      </c>
      <c r="D5" s="23">
        <v>4000</v>
      </c>
      <c r="E5" s="23" t="s">
        <v>10</v>
      </c>
      <c r="F5" s="27">
        <v>0</v>
      </c>
      <c r="G5" s="23">
        <v>4000</v>
      </c>
      <c r="H5" s="27">
        <v>1000</v>
      </c>
      <c r="I5" s="28">
        <v>13</v>
      </c>
      <c r="J5" s="40">
        <v>265</v>
      </c>
      <c r="K5" s="29">
        <f t="shared" si="0"/>
        <v>3445</v>
      </c>
      <c r="L5" s="30">
        <f t="shared" si="1"/>
        <v>4445</v>
      </c>
    </row>
    <row r="6" spans="1:13" ht="15" x14ac:dyDescent="0.25">
      <c r="A6" s="6">
        <v>4</v>
      </c>
      <c r="B6" s="1" t="s">
        <v>15</v>
      </c>
      <c r="C6" s="1" t="s">
        <v>16</v>
      </c>
      <c r="D6" s="23">
        <v>15000</v>
      </c>
      <c r="E6" s="7">
        <v>0</v>
      </c>
      <c r="F6" s="27">
        <v>0</v>
      </c>
      <c r="G6" s="23">
        <v>15000</v>
      </c>
      <c r="H6" s="27">
        <v>2000</v>
      </c>
      <c r="I6" s="28">
        <v>0</v>
      </c>
      <c r="J6" s="28"/>
      <c r="K6" s="29">
        <f t="shared" si="0"/>
        <v>0</v>
      </c>
      <c r="L6" s="30">
        <f t="shared" si="1"/>
        <v>2000</v>
      </c>
    </row>
    <row r="7" spans="1:13" ht="29.25" x14ac:dyDescent="0.25">
      <c r="A7" s="6">
        <v>5</v>
      </c>
      <c r="B7" s="1" t="s">
        <v>17</v>
      </c>
      <c r="C7" s="1" t="s">
        <v>18</v>
      </c>
      <c r="D7" s="23">
        <v>103880</v>
      </c>
      <c r="E7" s="7">
        <v>103880</v>
      </c>
      <c r="F7" s="27">
        <v>25000</v>
      </c>
      <c r="G7" s="23">
        <v>0</v>
      </c>
      <c r="H7" s="27">
        <v>0</v>
      </c>
      <c r="I7" s="28">
        <v>24</v>
      </c>
      <c r="J7" s="40">
        <v>265</v>
      </c>
      <c r="K7" s="29">
        <f t="shared" si="0"/>
        <v>6360</v>
      </c>
      <c r="L7" s="30">
        <f t="shared" si="1"/>
        <v>31360</v>
      </c>
    </row>
    <row r="8" spans="1:13" ht="29.25" x14ac:dyDescent="0.25">
      <c r="A8" s="19" t="s">
        <v>71</v>
      </c>
      <c r="B8" s="1" t="s">
        <v>19</v>
      </c>
      <c r="C8" s="1" t="s">
        <v>20</v>
      </c>
      <c r="D8" s="23">
        <v>38632</v>
      </c>
      <c r="E8" s="7">
        <v>31632</v>
      </c>
      <c r="F8" s="27">
        <v>16000</v>
      </c>
      <c r="G8" s="23">
        <v>7000</v>
      </c>
      <c r="H8" s="27">
        <v>2500</v>
      </c>
      <c r="I8" s="28">
        <v>46</v>
      </c>
      <c r="J8" s="32">
        <v>365</v>
      </c>
      <c r="K8" s="29">
        <f t="shared" si="0"/>
        <v>16790</v>
      </c>
      <c r="L8" s="30">
        <f t="shared" si="1"/>
        <v>35290</v>
      </c>
    </row>
    <row r="9" spans="1:13" ht="29.25" x14ac:dyDescent="0.25">
      <c r="A9" s="6" t="s">
        <v>72</v>
      </c>
      <c r="B9" s="1" t="s">
        <v>19</v>
      </c>
      <c r="C9" s="1" t="s">
        <v>21</v>
      </c>
      <c r="D9" s="23">
        <v>51288</v>
      </c>
      <c r="E9" s="7">
        <v>51288</v>
      </c>
      <c r="F9" s="27">
        <v>26000</v>
      </c>
      <c r="G9" s="23">
        <v>0</v>
      </c>
      <c r="H9" s="27">
        <v>0</v>
      </c>
      <c r="I9" s="28">
        <v>24</v>
      </c>
      <c r="J9" s="32">
        <v>365</v>
      </c>
      <c r="K9" s="29">
        <f t="shared" si="0"/>
        <v>8760</v>
      </c>
      <c r="L9" s="30">
        <f t="shared" si="1"/>
        <v>34760</v>
      </c>
    </row>
    <row r="10" spans="1:13" ht="15" x14ac:dyDescent="0.25">
      <c r="A10" s="6" t="s">
        <v>73</v>
      </c>
      <c r="B10" s="1" t="s">
        <v>19</v>
      </c>
      <c r="C10" s="1" t="s">
        <v>22</v>
      </c>
      <c r="D10" s="23">
        <v>20240</v>
      </c>
      <c r="E10" s="7">
        <v>20240</v>
      </c>
      <c r="F10" s="27">
        <v>10000</v>
      </c>
      <c r="G10" s="23">
        <v>0</v>
      </c>
      <c r="H10" s="27">
        <v>0</v>
      </c>
      <c r="I10" s="28">
        <v>47</v>
      </c>
      <c r="J10" s="32">
        <v>365</v>
      </c>
      <c r="K10" s="29">
        <f t="shared" si="0"/>
        <v>17155</v>
      </c>
      <c r="L10" s="30">
        <f t="shared" si="1"/>
        <v>27155</v>
      </c>
    </row>
    <row r="11" spans="1:13" ht="15" x14ac:dyDescent="0.25">
      <c r="A11" s="6" t="s">
        <v>74</v>
      </c>
      <c r="B11" s="1" t="s">
        <v>19</v>
      </c>
      <c r="C11" s="1" t="s">
        <v>23</v>
      </c>
      <c r="D11" s="23">
        <v>53560</v>
      </c>
      <c r="E11" s="7">
        <v>51060</v>
      </c>
      <c r="F11" s="27">
        <v>26000</v>
      </c>
      <c r="G11" s="23">
        <v>2500</v>
      </c>
      <c r="H11" s="27">
        <v>1000</v>
      </c>
      <c r="I11" s="28">
        <v>30</v>
      </c>
      <c r="J11" s="32">
        <v>365</v>
      </c>
      <c r="K11" s="29">
        <f t="shared" si="0"/>
        <v>10950</v>
      </c>
      <c r="L11" s="30">
        <f t="shared" si="1"/>
        <v>37950</v>
      </c>
    </row>
    <row r="12" spans="1:13" ht="15" x14ac:dyDescent="0.25">
      <c r="A12" s="6">
        <v>7</v>
      </c>
      <c r="B12" s="1" t="s">
        <v>24</v>
      </c>
      <c r="C12" s="1" t="s">
        <v>25</v>
      </c>
      <c r="D12" s="23">
        <v>172700</v>
      </c>
      <c r="E12" s="7">
        <v>172700</v>
      </c>
      <c r="F12" s="27">
        <v>50000</v>
      </c>
      <c r="G12" s="23">
        <v>0</v>
      </c>
      <c r="H12" s="27">
        <v>0</v>
      </c>
      <c r="I12" s="28">
        <v>185</v>
      </c>
      <c r="J12" s="32">
        <v>365</v>
      </c>
      <c r="K12" s="29">
        <f t="shared" si="0"/>
        <v>67525</v>
      </c>
      <c r="L12" s="30">
        <f t="shared" si="1"/>
        <v>117525</v>
      </c>
    </row>
    <row r="13" spans="1:13" ht="43.5" x14ac:dyDescent="0.25">
      <c r="A13" s="6">
        <v>8</v>
      </c>
      <c r="B13" s="1" t="s">
        <v>26</v>
      </c>
      <c r="C13" s="1" t="s">
        <v>27</v>
      </c>
      <c r="D13" s="23">
        <v>0</v>
      </c>
      <c r="E13" s="7">
        <v>0</v>
      </c>
      <c r="F13" s="27">
        <v>0</v>
      </c>
      <c r="G13" s="23">
        <v>0</v>
      </c>
      <c r="H13" s="27">
        <v>0</v>
      </c>
      <c r="I13" s="28">
        <v>74</v>
      </c>
      <c r="J13" s="40">
        <v>265</v>
      </c>
      <c r="K13" s="29">
        <f t="shared" si="0"/>
        <v>19610</v>
      </c>
      <c r="L13" s="30">
        <f t="shared" si="1"/>
        <v>19610</v>
      </c>
    </row>
    <row r="14" spans="1:13" ht="15" x14ac:dyDescent="0.25">
      <c r="A14" s="6" t="s">
        <v>75</v>
      </c>
      <c r="B14" s="1" t="s">
        <v>19</v>
      </c>
      <c r="C14" s="1" t="s">
        <v>28</v>
      </c>
      <c r="D14" s="23">
        <v>28200</v>
      </c>
      <c r="E14" s="7">
        <v>28200</v>
      </c>
      <c r="F14" s="27">
        <v>14000</v>
      </c>
      <c r="G14" s="23">
        <v>0</v>
      </c>
      <c r="H14" s="27">
        <v>0</v>
      </c>
      <c r="I14" s="28">
        <v>27</v>
      </c>
      <c r="J14" s="40">
        <v>265</v>
      </c>
      <c r="K14" s="29">
        <f t="shared" si="0"/>
        <v>7155</v>
      </c>
      <c r="L14" s="30">
        <f t="shared" si="1"/>
        <v>21155</v>
      </c>
    </row>
    <row r="15" spans="1:13" ht="29.25" x14ac:dyDescent="0.25">
      <c r="A15" s="6" t="s">
        <v>76</v>
      </c>
      <c r="B15" s="1" t="s">
        <v>19</v>
      </c>
      <c r="C15" s="1" t="s">
        <v>29</v>
      </c>
      <c r="D15" s="23">
        <v>13800</v>
      </c>
      <c r="E15" s="7">
        <v>13800</v>
      </c>
      <c r="F15" s="27">
        <v>7000</v>
      </c>
      <c r="G15" s="23">
        <v>0</v>
      </c>
      <c r="H15" s="27">
        <v>0</v>
      </c>
      <c r="I15" s="28">
        <v>17</v>
      </c>
      <c r="J15" s="40">
        <v>265</v>
      </c>
      <c r="K15" s="29">
        <f t="shared" si="0"/>
        <v>4505</v>
      </c>
      <c r="L15" s="30">
        <f t="shared" si="1"/>
        <v>11505</v>
      </c>
    </row>
    <row r="16" spans="1:13" ht="15" x14ac:dyDescent="0.25">
      <c r="A16" s="6" t="s">
        <v>77</v>
      </c>
      <c r="B16" s="1" t="s">
        <v>19</v>
      </c>
      <c r="C16" s="1" t="s">
        <v>30</v>
      </c>
      <c r="D16" s="23">
        <v>10000</v>
      </c>
      <c r="E16" s="7">
        <v>0</v>
      </c>
      <c r="F16" s="27">
        <v>0</v>
      </c>
      <c r="G16" s="23">
        <v>10000</v>
      </c>
      <c r="H16" s="27">
        <v>3000</v>
      </c>
      <c r="I16" s="28">
        <v>26</v>
      </c>
      <c r="J16" s="32">
        <v>365</v>
      </c>
      <c r="K16" s="29">
        <f t="shared" si="0"/>
        <v>9490</v>
      </c>
      <c r="L16" s="30">
        <f t="shared" si="1"/>
        <v>12490</v>
      </c>
    </row>
    <row r="17" spans="1:12" ht="15" x14ac:dyDescent="0.25">
      <c r="A17" s="6" t="s">
        <v>78</v>
      </c>
      <c r="B17" s="1" t="s">
        <v>19</v>
      </c>
      <c r="C17" s="1" t="s">
        <v>31</v>
      </c>
      <c r="D17" s="23">
        <v>194000</v>
      </c>
      <c r="E17" s="7">
        <v>0</v>
      </c>
      <c r="F17" s="27">
        <v>0</v>
      </c>
      <c r="G17" s="23">
        <v>194000</v>
      </c>
      <c r="H17" s="27">
        <v>15000</v>
      </c>
      <c r="I17" s="28">
        <v>16</v>
      </c>
      <c r="J17" s="32">
        <v>365</v>
      </c>
      <c r="K17" s="29">
        <f t="shared" si="0"/>
        <v>5840</v>
      </c>
      <c r="L17" s="30">
        <f t="shared" si="1"/>
        <v>20840</v>
      </c>
    </row>
    <row r="18" spans="1:12" ht="15" x14ac:dyDescent="0.25">
      <c r="A18" s="6">
        <v>9</v>
      </c>
      <c r="B18" s="1" t="s">
        <v>32</v>
      </c>
      <c r="C18" s="1" t="s">
        <v>33</v>
      </c>
      <c r="D18" s="23">
        <v>180743</v>
      </c>
      <c r="E18" s="7">
        <v>130743</v>
      </c>
      <c r="F18" s="27">
        <v>35000</v>
      </c>
      <c r="G18" s="23">
        <v>50000</v>
      </c>
      <c r="H18" s="27">
        <v>1000</v>
      </c>
      <c r="I18" s="28">
        <v>300</v>
      </c>
      <c r="J18" s="40">
        <v>265</v>
      </c>
      <c r="K18" s="29">
        <f t="shared" si="0"/>
        <v>79500</v>
      </c>
      <c r="L18" s="30">
        <f t="shared" si="1"/>
        <v>115500</v>
      </c>
    </row>
    <row r="19" spans="1:12" ht="29.25" x14ac:dyDescent="0.25">
      <c r="A19" s="6" t="s">
        <v>79</v>
      </c>
      <c r="B19" s="1" t="s">
        <v>19</v>
      </c>
      <c r="C19" s="1" t="s">
        <v>34</v>
      </c>
      <c r="D19" s="23">
        <v>524940</v>
      </c>
      <c r="E19" s="7">
        <v>512940</v>
      </c>
      <c r="F19" s="27">
        <v>180000</v>
      </c>
      <c r="G19" s="23">
        <v>12000</v>
      </c>
      <c r="H19" s="27">
        <v>4000</v>
      </c>
      <c r="I19" s="28">
        <v>92</v>
      </c>
      <c r="J19" s="32">
        <v>365</v>
      </c>
      <c r="K19" s="29">
        <f t="shared" si="0"/>
        <v>33580</v>
      </c>
      <c r="L19" s="30">
        <f t="shared" si="1"/>
        <v>217580</v>
      </c>
    </row>
    <row r="20" spans="1:12" ht="43.5" x14ac:dyDescent="0.25">
      <c r="A20" s="6">
        <v>10</v>
      </c>
      <c r="B20" s="1" t="s">
        <v>35</v>
      </c>
      <c r="C20" s="1" t="s">
        <v>36</v>
      </c>
      <c r="D20" s="23">
        <v>20300</v>
      </c>
      <c r="E20" s="7">
        <v>20300</v>
      </c>
      <c r="F20" s="27">
        <v>7000</v>
      </c>
      <c r="G20" s="23">
        <v>0</v>
      </c>
      <c r="H20" s="27">
        <v>0</v>
      </c>
      <c r="I20" s="28">
        <v>13</v>
      </c>
      <c r="J20" s="40">
        <v>265</v>
      </c>
      <c r="K20" s="29">
        <f t="shared" si="0"/>
        <v>3445</v>
      </c>
      <c r="L20" s="30">
        <f t="shared" si="1"/>
        <v>10445</v>
      </c>
    </row>
    <row r="21" spans="1:12" ht="29.25" x14ac:dyDescent="0.25">
      <c r="A21" s="6">
        <v>11</v>
      </c>
      <c r="B21" s="1" t="s">
        <v>37</v>
      </c>
      <c r="C21" s="1" t="s">
        <v>38</v>
      </c>
      <c r="D21" s="23">
        <v>13000</v>
      </c>
      <c r="E21" s="7">
        <v>0</v>
      </c>
      <c r="F21" s="27">
        <v>0</v>
      </c>
      <c r="G21" s="23">
        <v>13000</v>
      </c>
      <c r="H21" s="27">
        <v>4000</v>
      </c>
      <c r="I21" s="28">
        <v>46</v>
      </c>
      <c r="J21" s="32">
        <v>365</v>
      </c>
      <c r="K21" s="29">
        <f t="shared" si="0"/>
        <v>16790</v>
      </c>
      <c r="L21" s="30">
        <f t="shared" si="1"/>
        <v>20790</v>
      </c>
    </row>
    <row r="22" spans="1:12" ht="29.25" x14ac:dyDescent="0.25">
      <c r="A22" s="6">
        <v>12</v>
      </c>
      <c r="B22" s="1" t="s">
        <v>39</v>
      </c>
      <c r="C22" s="1" t="s">
        <v>40</v>
      </c>
      <c r="D22" s="23">
        <v>24000</v>
      </c>
      <c r="E22" s="7">
        <v>0</v>
      </c>
      <c r="F22" s="27">
        <v>0</v>
      </c>
      <c r="G22" s="23">
        <v>24000</v>
      </c>
      <c r="H22" s="27">
        <v>4000</v>
      </c>
      <c r="I22" s="28">
        <v>0</v>
      </c>
      <c r="J22" s="28"/>
      <c r="K22" s="29">
        <f t="shared" si="0"/>
        <v>0</v>
      </c>
      <c r="L22" s="30">
        <f t="shared" si="1"/>
        <v>4000</v>
      </c>
    </row>
    <row r="23" spans="1:12" ht="15" x14ac:dyDescent="0.25">
      <c r="A23" s="6" t="s">
        <v>80</v>
      </c>
      <c r="B23" s="1" t="s">
        <v>19</v>
      </c>
      <c r="C23" s="1" t="s">
        <v>41</v>
      </c>
      <c r="D23" s="23">
        <v>67660</v>
      </c>
      <c r="E23" s="7">
        <v>67660</v>
      </c>
      <c r="F23" s="27">
        <v>34000</v>
      </c>
      <c r="G23" s="23">
        <v>0</v>
      </c>
      <c r="H23" s="27">
        <v>0</v>
      </c>
      <c r="I23" s="28">
        <v>112</v>
      </c>
      <c r="J23" s="32">
        <v>365</v>
      </c>
      <c r="K23" s="29">
        <f t="shared" si="0"/>
        <v>40880</v>
      </c>
      <c r="L23" s="30">
        <f t="shared" si="1"/>
        <v>74880</v>
      </c>
    </row>
    <row r="24" spans="1:12" ht="43.5" x14ac:dyDescent="0.25">
      <c r="A24" s="6">
        <v>13</v>
      </c>
      <c r="B24" s="1" t="s">
        <v>42</v>
      </c>
      <c r="C24" s="1" t="s">
        <v>43</v>
      </c>
      <c r="D24" s="23">
        <v>9000</v>
      </c>
      <c r="E24" s="7">
        <v>0</v>
      </c>
      <c r="F24" s="27">
        <v>0</v>
      </c>
      <c r="G24" s="23">
        <v>9000</v>
      </c>
      <c r="H24" s="27">
        <v>3000</v>
      </c>
      <c r="I24" s="28">
        <v>71</v>
      </c>
      <c r="J24" s="40">
        <v>265</v>
      </c>
      <c r="K24" s="29">
        <f t="shared" si="0"/>
        <v>18815</v>
      </c>
      <c r="L24" s="30">
        <f t="shared" si="1"/>
        <v>21815</v>
      </c>
    </row>
    <row r="25" spans="1:12" ht="15" x14ac:dyDescent="0.25">
      <c r="A25" s="6">
        <v>14</v>
      </c>
      <c r="B25" s="1" t="s">
        <v>44</v>
      </c>
      <c r="C25" s="1" t="s">
        <v>45</v>
      </c>
      <c r="D25" s="23">
        <v>777200</v>
      </c>
      <c r="E25" s="7">
        <v>721200</v>
      </c>
      <c r="F25" s="27">
        <v>320000</v>
      </c>
      <c r="G25" s="23">
        <v>56000</v>
      </c>
      <c r="H25" s="27">
        <v>18000</v>
      </c>
      <c r="I25" s="28">
        <v>199</v>
      </c>
      <c r="J25" s="32">
        <v>365</v>
      </c>
      <c r="K25" s="29">
        <f t="shared" si="0"/>
        <v>72635</v>
      </c>
      <c r="L25" s="30">
        <f t="shared" si="1"/>
        <v>410635</v>
      </c>
    </row>
    <row r="26" spans="1:12" ht="29.25" x14ac:dyDescent="0.25">
      <c r="A26" s="6">
        <v>15</v>
      </c>
      <c r="B26" s="1" t="s">
        <v>46</v>
      </c>
      <c r="C26" s="1" t="s">
        <v>47</v>
      </c>
      <c r="D26" s="23">
        <v>4820</v>
      </c>
      <c r="E26" s="7">
        <v>4820</v>
      </c>
      <c r="F26" s="27">
        <v>2000</v>
      </c>
      <c r="G26" s="23">
        <v>0</v>
      </c>
      <c r="H26" s="27">
        <v>0</v>
      </c>
      <c r="I26" s="28">
        <v>4</v>
      </c>
      <c r="J26" s="40">
        <v>265</v>
      </c>
      <c r="K26" s="29">
        <f t="shared" si="0"/>
        <v>1060</v>
      </c>
      <c r="L26" s="30">
        <f t="shared" si="1"/>
        <v>3060</v>
      </c>
    </row>
    <row r="27" spans="1:12" ht="29.25" x14ac:dyDescent="0.25">
      <c r="A27" s="6">
        <v>16</v>
      </c>
      <c r="B27" s="1" t="s">
        <v>48</v>
      </c>
      <c r="C27" s="1" t="s">
        <v>49</v>
      </c>
      <c r="D27" s="23">
        <v>50340</v>
      </c>
      <c r="E27" s="7">
        <v>25840</v>
      </c>
      <c r="F27" s="27">
        <v>7000</v>
      </c>
      <c r="G27" s="23">
        <v>24500</v>
      </c>
      <c r="H27" s="27">
        <v>6000</v>
      </c>
      <c r="I27" s="28">
        <v>69</v>
      </c>
      <c r="J27" s="40">
        <v>265</v>
      </c>
      <c r="K27" s="29">
        <f t="shared" si="0"/>
        <v>18285</v>
      </c>
      <c r="L27" s="30">
        <f t="shared" si="1"/>
        <v>31285</v>
      </c>
    </row>
    <row r="28" spans="1:12" ht="29.25" x14ac:dyDescent="0.25">
      <c r="A28" s="6">
        <v>17</v>
      </c>
      <c r="B28" s="20" t="s">
        <v>50</v>
      </c>
      <c r="C28" s="20" t="s">
        <v>51</v>
      </c>
      <c r="D28" s="24">
        <v>553462</v>
      </c>
      <c r="E28" s="21">
        <v>503462</v>
      </c>
      <c r="F28" s="31">
        <v>200000</v>
      </c>
      <c r="G28" s="24">
        <v>50000</v>
      </c>
      <c r="H28" s="31">
        <v>15000</v>
      </c>
      <c r="I28" s="32">
        <v>328</v>
      </c>
      <c r="J28" s="32">
        <v>365</v>
      </c>
      <c r="K28" s="33">
        <f t="shared" si="0"/>
        <v>119720</v>
      </c>
      <c r="L28" s="34">
        <f t="shared" si="1"/>
        <v>334720</v>
      </c>
    </row>
    <row r="29" spans="1:12" ht="29.25" x14ac:dyDescent="0.25">
      <c r="A29" s="6">
        <v>18</v>
      </c>
      <c r="B29" s="1" t="s">
        <v>52</v>
      </c>
      <c r="C29" s="1" t="s">
        <v>53</v>
      </c>
      <c r="D29" s="23">
        <v>37500</v>
      </c>
      <c r="E29" s="7">
        <v>12000</v>
      </c>
      <c r="F29" s="27">
        <v>6000</v>
      </c>
      <c r="G29" s="23">
        <v>25500</v>
      </c>
      <c r="H29" s="27">
        <v>6000</v>
      </c>
      <c r="I29" s="28">
        <v>143</v>
      </c>
      <c r="J29" s="40">
        <v>265</v>
      </c>
      <c r="K29" s="29">
        <f t="shared" si="0"/>
        <v>37895</v>
      </c>
      <c r="L29" s="30">
        <f t="shared" si="1"/>
        <v>49895</v>
      </c>
    </row>
    <row r="30" spans="1:12" ht="15" x14ac:dyDescent="0.25">
      <c r="A30" s="6">
        <v>19</v>
      </c>
      <c r="B30" s="1" t="s">
        <v>54</v>
      </c>
      <c r="C30" s="1" t="s">
        <v>55</v>
      </c>
      <c r="D30" s="23">
        <v>57500</v>
      </c>
      <c r="E30" s="7">
        <v>50000</v>
      </c>
      <c r="F30" s="27">
        <v>25000</v>
      </c>
      <c r="G30" s="23">
        <v>7500</v>
      </c>
      <c r="H30" s="27">
        <v>3000</v>
      </c>
      <c r="I30" s="28">
        <v>119</v>
      </c>
      <c r="J30" s="32">
        <v>365</v>
      </c>
      <c r="K30" s="29">
        <f t="shared" si="0"/>
        <v>43435</v>
      </c>
      <c r="L30" s="30">
        <f t="shared" si="1"/>
        <v>71435</v>
      </c>
    </row>
    <row r="31" spans="1:12" ht="29.25" x14ac:dyDescent="0.25">
      <c r="A31" s="6">
        <v>20</v>
      </c>
      <c r="B31" s="1" t="s">
        <v>56</v>
      </c>
      <c r="C31" s="1" t="s">
        <v>57</v>
      </c>
      <c r="D31" s="23">
        <v>0</v>
      </c>
      <c r="E31" s="23" t="s">
        <v>10</v>
      </c>
      <c r="F31" s="27">
        <v>0</v>
      </c>
      <c r="G31" s="23">
        <v>0</v>
      </c>
      <c r="H31" s="27">
        <v>0</v>
      </c>
      <c r="I31" s="28">
        <v>8</v>
      </c>
      <c r="J31" s="40">
        <v>265</v>
      </c>
      <c r="K31" s="29">
        <f t="shared" si="0"/>
        <v>2120</v>
      </c>
      <c r="L31" s="30">
        <f t="shared" si="1"/>
        <v>2120</v>
      </c>
    </row>
    <row r="32" spans="1:12" ht="29.25" x14ac:dyDescent="0.25">
      <c r="A32" s="6">
        <v>21</v>
      </c>
      <c r="B32" s="1" t="s">
        <v>58</v>
      </c>
      <c r="C32" s="1" t="s">
        <v>47</v>
      </c>
      <c r="D32" s="23">
        <v>8499</v>
      </c>
      <c r="E32" s="23" t="s">
        <v>10</v>
      </c>
      <c r="F32" s="27">
        <v>0</v>
      </c>
      <c r="G32" s="23">
        <v>8499</v>
      </c>
      <c r="H32" s="27">
        <v>2000</v>
      </c>
      <c r="I32" s="28">
        <v>0</v>
      </c>
      <c r="J32" s="28"/>
      <c r="K32" s="29">
        <f t="shared" si="0"/>
        <v>0</v>
      </c>
      <c r="L32" s="30">
        <f t="shared" si="1"/>
        <v>2000</v>
      </c>
    </row>
    <row r="33" spans="1:12" ht="29.25" x14ac:dyDescent="0.25">
      <c r="A33" s="6" t="s">
        <v>81</v>
      </c>
      <c r="B33" s="1" t="s">
        <v>59</v>
      </c>
      <c r="C33" s="1" t="s">
        <v>60</v>
      </c>
      <c r="D33" s="23">
        <v>0</v>
      </c>
      <c r="E33" s="23" t="s">
        <v>10</v>
      </c>
      <c r="F33" s="27">
        <v>0</v>
      </c>
      <c r="G33" s="23">
        <v>0</v>
      </c>
      <c r="H33" s="27">
        <v>0</v>
      </c>
      <c r="I33" s="28">
        <v>177</v>
      </c>
      <c r="J33" s="40">
        <v>265</v>
      </c>
      <c r="K33" s="29">
        <f t="shared" si="0"/>
        <v>46905</v>
      </c>
      <c r="L33" s="30">
        <f t="shared" si="1"/>
        <v>46905</v>
      </c>
    </row>
    <row r="34" spans="1:12" ht="29.25" x14ac:dyDescent="0.25">
      <c r="A34" s="6" t="s">
        <v>82</v>
      </c>
      <c r="B34" s="1" t="s">
        <v>59</v>
      </c>
      <c r="C34" s="1" t="s">
        <v>12</v>
      </c>
      <c r="D34" s="23">
        <v>0</v>
      </c>
      <c r="E34" s="23" t="s">
        <v>10</v>
      </c>
      <c r="F34" s="27">
        <v>0</v>
      </c>
      <c r="G34" s="23">
        <v>0</v>
      </c>
      <c r="H34" s="27">
        <v>0</v>
      </c>
      <c r="I34" s="28">
        <v>21</v>
      </c>
      <c r="J34" s="40">
        <v>265</v>
      </c>
      <c r="K34" s="29">
        <f t="shared" si="0"/>
        <v>5565</v>
      </c>
      <c r="L34" s="30">
        <f t="shared" si="1"/>
        <v>5565</v>
      </c>
    </row>
    <row r="35" spans="1:12" ht="29.25" x14ac:dyDescent="0.25">
      <c r="A35" s="6" t="s">
        <v>83</v>
      </c>
      <c r="B35" s="1" t="s">
        <v>59</v>
      </c>
      <c r="C35" s="1" t="s">
        <v>41</v>
      </c>
      <c r="D35" s="23">
        <v>0</v>
      </c>
      <c r="E35" s="23" t="s">
        <v>10</v>
      </c>
      <c r="F35" s="27">
        <v>0</v>
      </c>
      <c r="G35" s="23">
        <v>0</v>
      </c>
      <c r="H35" s="27">
        <v>0</v>
      </c>
      <c r="I35" s="28">
        <v>29</v>
      </c>
      <c r="J35" s="40">
        <v>265</v>
      </c>
      <c r="K35" s="29">
        <f t="shared" si="0"/>
        <v>7685</v>
      </c>
      <c r="L35" s="30">
        <f t="shared" si="1"/>
        <v>7685</v>
      </c>
    </row>
    <row r="36" spans="1:12" ht="29.25" x14ac:dyDescent="0.25">
      <c r="A36" s="6" t="s">
        <v>84</v>
      </c>
      <c r="B36" s="1" t="s">
        <v>59</v>
      </c>
      <c r="C36" s="1" t="s">
        <v>61</v>
      </c>
      <c r="D36" s="23">
        <v>0</v>
      </c>
      <c r="E36" s="23">
        <v>0</v>
      </c>
      <c r="F36" s="27">
        <v>0</v>
      </c>
      <c r="G36" s="23">
        <v>0</v>
      </c>
      <c r="H36" s="27"/>
      <c r="I36" s="28">
        <v>30</v>
      </c>
      <c r="J36" s="40">
        <v>265</v>
      </c>
      <c r="K36" s="29">
        <f t="shared" si="0"/>
        <v>7950</v>
      </c>
      <c r="L36" s="30">
        <f t="shared" si="1"/>
        <v>7950</v>
      </c>
    </row>
    <row r="37" spans="1:12" ht="15" x14ac:dyDescent="0.25">
      <c r="A37" s="6">
        <v>23</v>
      </c>
      <c r="B37" s="1" t="s">
        <v>62</v>
      </c>
      <c r="C37" s="1" t="s">
        <v>63</v>
      </c>
      <c r="D37" s="23">
        <v>148000</v>
      </c>
      <c r="E37" s="23">
        <v>148000</v>
      </c>
      <c r="F37" s="27">
        <v>40000</v>
      </c>
      <c r="G37" s="23">
        <v>0</v>
      </c>
      <c r="H37" s="27">
        <v>0</v>
      </c>
      <c r="I37" s="28">
        <v>109</v>
      </c>
      <c r="J37" s="32">
        <v>365</v>
      </c>
      <c r="K37" s="29">
        <f t="shared" si="0"/>
        <v>39785</v>
      </c>
      <c r="L37" s="30">
        <f t="shared" si="1"/>
        <v>79785</v>
      </c>
    </row>
    <row r="38" spans="1:12" ht="30" thickBot="1" x14ac:dyDescent="0.3">
      <c r="A38" s="8">
        <v>24</v>
      </c>
      <c r="B38" s="9" t="s">
        <v>64</v>
      </c>
      <c r="C38" s="9" t="s">
        <v>65</v>
      </c>
      <c r="D38" s="25">
        <v>87000</v>
      </c>
      <c r="E38" s="25">
        <v>10000</v>
      </c>
      <c r="F38" s="35">
        <v>5000</v>
      </c>
      <c r="G38" s="25">
        <v>77000</v>
      </c>
      <c r="H38" s="35">
        <v>26705</v>
      </c>
      <c r="I38" s="36">
        <v>60</v>
      </c>
      <c r="J38" s="39">
        <v>365</v>
      </c>
      <c r="K38" s="29">
        <f t="shared" si="0"/>
        <v>21900</v>
      </c>
      <c r="L38" s="30">
        <f t="shared" si="1"/>
        <v>53605</v>
      </c>
    </row>
    <row r="39" spans="1:12" ht="15.75" thickBot="1" x14ac:dyDescent="0.3">
      <c r="A39" s="14"/>
      <c r="B39" s="10" t="s">
        <v>70</v>
      </c>
      <c r="C39" s="15"/>
      <c r="D39" s="16">
        <f t="shared" ref="D39:I39" si="2">SUM(D3:D38)</f>
        <v>3419718</v>
      </c>
      <c r="E39" s="16">
        <f t="shared" si="2"/>
        <v>2820969</v>
      </c>
      <c r="F39" s="37">
        <f t="shared" si="2"/>
        <v>1110000</v>
      </c>
      <c r="G39" s="12">
        <f t="shared" si="2"/>
        <v>598749</v>
      </c>
      <c r="H39" s="11">
        <f t="shared" si="2"/>
        <v>120205</v>
      </c>
      <c r="I39" s="15">
        <f t="shared" si="2"/>
        <v>2803</v>
      </c>
      <c r="J39" s="17"/>
      <c r="K39" s="18">
        <f>SUM(K3:K38)</f>
        <v>919795</v>
      </c>
      <c r="L39" s="13">
        <f>SUM(L3:L38)</f>
        <v>2150000</v>
      </c>
    </row>
  </sheetData>
  <pageMargins left="0.75" right="0.75" top="1" bottom="1" header="0.5" footer="0.5"/>
  <pageSetup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Přehled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Černohorská Věra</cp:lastModifiedBy>
  <cp:revision>0</cp:revision>
  <cp:lastPrinted>2022-02-28T11:46:27Z</cp:lastPrinted>
  <dcterms:created xsi:type="dcterms:W3CDTF">2022-02-03T15:27:21Z</dcterms:created>
  <dcterms:modified xsi:type="dcterms:W3CDTF">2023-07-31T09:05:29Z</dcterms:modified>
</cp:coreProperties>
</file>